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3"/>
  </bookViews>
  <sheets>
    <sheet name="№1" sheetId="1" r:id="rId1"/>
    <sheet name="№2" sheetId="2" r:id="rId2"/>
    <sheet name="№4" sheetId="3" r:id="rId3"/>
    <sheet name="Самостаятельное задание" sheetId="4" r:id="rId4"/>
  </sheets>
  <definedNames>
    <definedName name="solver_adj" localSheetId="2" hidden="1">'№4'!$B$13:$E$13</definedName>
    <definedName name="solver_adj" localSheetId="3" hidden="1">'Самостаятельное задание'!$G$2:$G$7</definedName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st" localSheetId="2" hidden="1">1</definedName>
    <definedName name="solver_est" localSheetId="3" hidden="1">1</definedName>
    <definedName name="solver_itr" localSheetId="2" hidden="1">100</definedName>
    <definedName name="solver_itr" localSheetId="3" hidden="1">100</definedName>
    <definedName name="solver_lhs1" localSheetId="2" hidden="1">'№4'!$G$4:$G$8</definedName>
    <definedName name="solver_lhs1" localSheetId="3" hidden="1">'Самостаятельное задание'!$D$2:$D$7</definedName>
    <definedName name="solver_lhs2" localSheetId="2" hidden="1">'№4'!$B$13:$E$13</definedName>
    <definedName name="solver_lhs2" localSheetId="3" hidden="1">'Самостаятельное задание'!$G$2:$G$7</definedName>
    <definedName name="solver_lhs3" localSheetId="2" hidden="1">'№4'!$B$13:$E$13</definedName>
    <definedName name="solver_lhs3" localSheetId="3" hidden="1">'Самостаятельное задание'!$G$2:$G$7</definedName>
    <definedName name="solver_lin" localSheetId="2" hidden="1">2</definedName>
    <definedName name="solver_lin" localSheetId="3" hidden="1">2</definedName>
    <definedName name="solver_neg" localSheetId="2" hidden="1">2</definedName>
    <definedName name="solver_neg" localSheetId="3" hidden="1">2</definedName>
    <definedName name="solver_num" localSheetId="2" hidden="1">3</definedName>
    <definedName name="solver_num" localSheetId="3" hidden="1">3</definedName>
    <definedName name="solver_nwt" localSheetId="2" hidden="1">1</definedName>
    <definedName name="solver_nwt" localSheetId="3" hidden="1">1</definedName>
    <definedName name="solver_opt" localSheetId="2" hidden="1">'№4'!$B$16</definedName>
    <definedName name="solver_opt" localSheetId="3" hidden="1">'Самостаятельное задание'!$G$8</definedName>
    <definedName name="solver_pre" localSheetId="2" hidden="1">0.000001</definedName>
    <definedName name="solver_pre" localSheetId="3" hidden="1">0.000001</definedName>
    <definedName name="solver_rel1" localSheetId="2" hidden="1">3</definedName>
    <definedName name="solver_rel1" localSheetId="3" hidden="1">3</definedName>
    <definedName name="solver_rel2" localSheetId="2" hidden="1">3</definedName>
    <definedName name="solver_rel2" localSheetId="3" hidden="1">4</definedName>
    <definedName name="solver_rel3" localSheetId="2" hidden="1">4</definedName>
    <definedName name="solver_rel3" localSheetId="3" hidden="1">3</definedName>
    <definedName name="solver_rhs1" localSheetId="2" hidden="1">'№4'!$F$4:$F$8</definedName>
    <definedName name="solver_rhs1" localSheetId="3" hidden="1">'Самостаятельное задание'!$C$2:$C$7</definedName>
    <definedName name="solver_rhs2" localSheetId="2" hidden="1">0</definedName>
    <definedName name="solver_rhs2" localSheetId="3" hidden="1">целое</definedName>
    <definedName name="solver_rhs3" localSheetId="2" hidden="1">целое</definedName>
    <definedName name="solver_rhs3" localSheetId="3" hidden="1">0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tim" localSheetId="2" hidden="1">100</definedName>
    <definedName name="solver_tim" localSheetId="3" hidden="1">100</definedName>
    <definedName name="solver_tol" localSheetId="2" hidden="1">0.05</definedName>
    <definedName name="solver_tol" localSheetId="3" hidden="1">0.05</definedName>
    <definedName name="solver_typ" localSheetId="2" hidden="1">2</definedName>
    <definedName name="solver_typ" localSheetId="3" hidden="1">2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<sst xmlns="http://schemas.openxmlformats.org/spreadsheetml/2006/main" count="73" uniqueCount="58">
  <si>
    <t>Цена продукции (руб.)</t>
  </si>
  <si>
    <t>Фактический выпуск продукции (единиц)</t>
  </si>
  <si>
    <t>Продукция</t>
  </si>
  <si>
    <t>Запасы Сырья</t>
  </si>
  <si>
    <t xml:space="preserve">Резина </t>
  </si>
  <si>
    <t>Метал</t>
  </si>
  <si>
    <t>Пластмасса</t>
  </si>
  <si>
    <t>Фактический
расход
сырья</t>
  </si>
  <si>
    <t>Выручка (руб.):</t>
  </si>
  <si>
    <t>авто</t>
  </si>
  <si>
    <t>трактора</t>
  </si>
  <si>
    <t>Склады</t>
  </si>
  <si>
    <t>Склад 1</t>
  </si>
  <si>
    <t>Склад 2</t>
  </si>
  <si>
    <t>Склад 3</t>
  </si>
  <si>
    <t>Наличие груза</t>
  </si>
  <si>
    <t xml:space="preserve"> на складе</t>
  </si>
  <si>
    <t xml:space="preserve">Пункты </t>
  </si>
  <si>
    <t>Назначения</t>
  </si>
  <si>
    <t>Пункт 1</t>
  </si>
  <si>
    <t>Пункт 2</t>
  </si>
  <si>
    <t xml:space="preserve">Потребность груза </t>
  </si>
  <si>
    <t>Стоимость перевозок</t>
  </si>
  <si>
    <t>План перевозок</t>
  </si>
  <si>
    <t>Фактический
перевезено
со складов</t>
  </si>
  <si>
    <t>Фактический перевезено в пункты</t>
  </si>
  <si>
    <t>Стоисоть перевозок:</t>
  </si>
  <si>
    <t>Единица веса</t>
  </si>
  <si>
    <t>Минимальные потребности на планируемый период</t>
  </si>
  <si>
    <t>зерна</t>
  </si>
  <si>
    <t>Ингредиент A</t>
  </si>
  <si>
    <t>Ингредиент B</t>
  </si>
  <si>
    <t>Ингредиент C</t>
  </si>
  <si>
    <t>Ингредиент D</t>
  </si>
  <si>
    <t>Ингредиент E</t>
  </si>
  <si>
    <t>Затраты в расчете на ед. веса (цена)</t>
  </si>
  <si>
    <t>Минимизировать</t>
  </si>
  <si>
    <t>Стоимость комбикорма</t>
  </si>
  <si>
    <t>Фактическое
количество
витаминов</t>
  </si>
  <si>
    <t>Фактическое количество зерна в комбикорме</t>
  </si>
  <si>
    <t>Время суток (с/до часов)</t>
  </si>
  <si>
    <t>№ периода</t>
  </si>
  <si>
    <t>Минимальное число сотрудников</t>
  </si>
  <si>
    <t>2---6</t>
  </si>
  <si>
    <t>6---10</t>
  </si>
  <si>
    <t>10---14</t>
  </si>
  <si>
    <t>14---18</t>
  </si>
  <si>
    <t>18---22</t>
  </si>
  <si>
    <t>22---6</t>
  </si>
  <si>
    <t>22---2</t>
  </si>
  <si>
    <t>Фактическое число</t>
  </si>
  <si>
    <t>Смены</t>
  </si>
  <si>
    <t>Количество</t>
  </si>
  <si>
    <t>2--10</t>
  </si>
  <si>
    <t>6---14</t>
  </si>
  <si>
    <t>10---18</t>
  </si>
  <si>
    <t>14---22</t>
  </si>
  <si>
    <t>18---2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</si>
</sst>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i/>
      <sz val="10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16" fontId="2" fillId="5" borderId="12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17" fontId="2" fillId="5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17" sqref="D17"/>
    </sheetView>
  </sheetViews>
  <sheetFormatPr defaultColWidth="9.00390625" defaultRowHeight="12.75"/>
  <cols>
    <col min="1" max="1" width="36.125" style="0" customWidth="1"/>
    <col min="2" max="2" width="6.125" style="0" customWidth="1"/>
    <col min="3" max="3" width="8.00390625" style="0" customWidth="1"/>
    <col min="4" max="4" width="13.75390625" style="0" customWidth="1"/>
    <col min="5" max="5" width="14.125" style="0" customWidth="1"/>
    <col min="6" max="6" width="12.00390625" style="0" customWidth="1"/>
  </cols>
  <sheetData>
    <row r="1" spans="1:8" ht="39.75" thickBot="1" thickTop="1">
      <c r="A1" s="1"/>
      <c r="B1" s="28" t="s">
        <v>2</v>
      </c>
      <c r="C1" s="28"/>
      <c r="D1" s="3" t="s">
        <v>3</v>
      </c>
      <c r="E1" s="1"/>
      <c r="F1" s="61" t="s">
        <v>7</v>
      </c>
      <c r="G1" s="1"/>
      <c r="H1" s="1"/>
    </row>
    <row r="2" spans="1:8" ht="14.25" thickBot="1" thickTop="1">
      <c r="A2" s="1"/>
      <c r="B2" s="3" t="s">
        <v>9</v>
      </c>
      <c r="C2" s="3" t="s">
        <v>10</v>
      </c>
      <c r="D2" s="3"/>
      <c r="E2" s="1"/>
      <c r="F2" s="1"/>
      <c r="G2" s="1"/>
      <c r="H2" s="1"/>
    </row>
    <row r="3" spans="1:8" ht="14.25" thickBot="1" thickTop="1">
      <c r="A3" s="4" t="s">
        <v>4</v>
      </c>
      <c r="B3" s="60">
        <v>1.2</v>
      </c>
      <c r="C3" s="60">
        <v>1.9</v>
      </c>
      <c r="D3" s="64">
        <v>37</v>
      </c>
      <c r="E3" s="4"/>
      <c r="F3" s="62">
        <f>B3*$B$9+C3*$C$9</f>
        <v>3.0999999999999996</v>
      </c>
      <c r="G3" s="1">
        <f>SUMPRODUCT(B3:C3,$B$9:$C$9)</f>
        <v>3.0999999999999996</v>
      </c>
      <c r="H3" s="1"/>
    </row>
    <row r="4" spans="1:8" ht="14.25" thickBot="1" thickTop="1">
      <c r="A4" s="1" t="s">
        <v>5</v>
      </c>
      <c r="B4" s="3">
        <v>2.3</v>
      </c>
      <c r="C4" s="3">
        <v>1.8</v>
      </c>
      <c r="D4" s="3">
        <v>57.6</v>
      </c>
      <c r="E4" s="1"/>
      <c r="F4" s="62">
        <f>B4*$B$9+C4*$C$9</f>
        <v>4.1</v>
      </c>
      <c r="G4" s="1">
        <f>SUMPRODUCT(B4:C4,$B$9:$C$9)</f>
        <v>4.1</v>
      </c>
      <c r="H4" s="1"/>
    </row>
    <row r="5" spans="1:8" ht="14.25" thickBot="1" thickTop="1">
      <c r="A5" s="4" t="s">
        <v>6</v>
      </c>
      <c r="B5" s="60">
        <v>0.1</v>
      </c>
      <c r="C5" s="60">
        <v>0.7</v>
      </c>
      <c r="D5" s="60">
        <v>7</v>
      </c>
      <c r="E5" s="1"/>
      <c r="F5" s="62">
        <f>B5*$B$9+C5*$C$9</f>
        <v>0.7999999999999999</v>
      </c>
      <c r="G5" s="1">
        <f>SUMPRODUCT(B5:C5,$B$9:$C$9)</f>
        <v>0.7999999999999999</v>
      </c>
      <c r="H5" s="1"/>
    </row>
    <row r="6" spans="1:8" ht="13.5" thickTop="1">
      <c r="A6" s="1"/>
      <c r="B6" s="1"/>
      <c r="C6" s="1"/>
      <c r="D6" s="1"/>
      <c r="E6" s="1"/>
      <c r="F6" s="1"/>
      <c r="G6" s="1"/>
      <c r="H6" s="1"/>
    </row>
    <row r="7" spans="1:8" ht="12.75">
      <c r="A7" s="4" t="s">
        <v>0</v>
      </c>
      <c r="B7" s="5">
        <v>25000</v>
      </c>
      <c r="C7" s="5">
        <v>50000</v>
      </c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 t="s">
        <v>8</v>
      </c>
      <c r="F8" s="1"/>
      <c r="G8" s="1"/>
      <c r="H8" s="1"/>
    </row>
    <row r="9" spans="1:8" ht="12.75">
      <c r="A9" s="4" t="s">
        <v>1</v>
      </c>
      <c r="B9" s="65">
        <v>1</v>
      </c>
      <c r="C9" s="65">
        <v>1</v>
      </c>
      <c r="D9" s="1"/>
      <c r="E9" s="63">
        <f>B9*B7+C9*C7</f>
        <v>75000</v>
      </c>
      <c r="F9" s="1"/>
      <c r="G9" s="1"/>
      <c r="H9" s="1"/>
    </row>
    <row r="10" spans="1:8" ht="12.75">
      <c r="A10" s="1"/>
      <c r="B10" s="1"/>
      <c r="C10" s="1"/>
      <c r="D10" s="1"/>
      <c r="E10" s="1">
        <f>SUMPRODUCT(B7:C7,B9:C9)</f>
        <v>75000</v>
      </c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7"/>
  <sheetViews>
    <sheetView workbookViewId="0" topLeftCell="A1">
      <selection activeCell="I7" sqref="I7"/>
    </sheetView>
  </sheetViews>
  <sheetFormatPr defaultColWidth="9.00390625" defaultRowHeight="12.75"/>
  <cols>
    <col min="2" max="2" width="30.75390625" style="0" customWidth="1"/>
    <col min="5" max="5" width="11.875" style="0" customWidth="1"/>
  </cols>
  <sheetData>
    <row r="1" spans="2:4" ht="13.5" thickBot="1">
      <c r="B1" s="1"/>
      <c r="C1" s="1"/>
      <c r="D1" s="1"/>
    </row>
    <row r="2" spans="2:5" ht="13.5" thickBot="1">
      <c r="B2" s="7" t="s">
        <v>11</v>
      </c>
      <c r="C2" s="8" t="s">
        <v>12</v>
      </c>
      <c r="D2" s="8" t="s">
        <v>13</v>
      </c>
      <c r="E2" s="6" t="s">
        <v>14</v>
      </c>
    </row>
    <row r="3" spans="2:5" ht="12.75">
      <c r="B3" s="57" t="s">
        <v>15</v>
      </c>
      <c r="C3" s="29">
        <v>18</v>
      </c>
      <c r="D3" s="29">
        <v>75</v>
      </c>
      <c r="E3" s="29">
        <v>31</v>
      </c>
    </row>
    <row r="4" spans="2:5" ht="13.5" thickBot="1">
      <c r="B4" s="9" t="s">
        <v>16</v>
      </c>
      <c r="C4" s="30"/>
      <c r="D4" s="30"/>
      <c r="E4" s="30"/>
    </row>
    <row r="5" spans="2:4" ht="12.75">
      <c r="B5" s="1"/>
      <c r="C5" s="1"/>
      <c r="D5" s="1"/>
    </row>
    <row r="6" spans="2:4" ht="13.5" thickBot="1">
      <c r="B6" s="1"/>
      <c r="C6" s="1"/>
      <c r="D6" s="1"/>
    </row>
    <row r="7" spans="2:4" ht="12.75">
      <c r="B7" s="10" t="s">
        <v>17</v>
      </c>
      <c r="C7" s="31" t="s">
        <v>19</v>
      </c>
      <c r="D7" s="31" t="s">
        <v>20</v>
      </c>
    </row>
    <row r="8" spans="2:4" ht="13.5" thickBot="1">
      <c r="B8" s="11" t="s">
        <v>18</v>
      </c>
      <c r="C8" s="32"/>
      <c r="D8" s="32"/>
    </row>
    <row r="9" spans="2:4" ht="13.5" thickBot="1">
      <c r="B9" s="58" t="s">
        <v>21</v>
      </c>
      <c r="C9" s="12">
        <v>45</v>
      </c>
      <c r="D9" s="12">
        <v>79</v>
      </c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1"/>
    </row>
    <row r="13" spans="2:4" ht="13.5" thickBot="1">
      <c r="B13" s="59" t="s">
        <v>22</v>
      </c>
      <c r="C13" s="8" t="s">
        <v>19</v>
      </c>
      <c r="D13" s="8" t="s">
        <v>20</v>
      </c>
    </row>
    <row r="14" spans="2:4" ht="13.5" thickBot="1">
      <c r="B14" s="9" t="s">
        <v>12</v>
      </c>
      <c r="C14" s="12">
        <v>17</v>
      </c>
      <c r="D14" s="12">
        <v>6</v>
      </c>
    </row>
    <row r="15" spans="2:4" ht="13.5" thickBot="1">
      <c r="B15" s="9" t="s">
        <v>13</v>
      </c>
      <c r="C15" s="12">
        <v>12</v>
      </c>
      <c r="D15" s="12">
        <v>13</v>
      </c>
    </row>
    <row r="16" spans="2:4" ht="13.5" thickBot="1">
      <c r="B16" s="9" t="s">
        <v>14</v>
      </c>
      <c r="C16" s="12">
        <v>9</v>
      </c>
      <c r="D16" s="12">
        <v>8</v>
      </c>
    </row>
    <row r="17" spans="2:4" ht="12.75">
      <c r="B17" s="1"/>
      <c r="C17" s="1"/>
      <c r="D17" s="1"/>
    </row>
    <row r="18" spans="2:4" ht="13.5" thickBot="1">
      <c r="B18" s="1"/>
      <c r="C18" s="1"/>
      <c r="D18" s="1"/>
    </row>
    <row r="19" spans="2:6" ht="51.75" thickBot="1">
      <c r="B19" s="13" t="s">
        <v>23</v>
      </c>
      <c r="C19" s="8" t="s">
        <v>19</v>
      </c>
      <c r="D19" s="8" t="s">
        <v>20</v>
      </c>
      <c r="E19" s="56" t="s">
        <v>24</v>
      </c>
      <c r="F19" s="52" t="s">
        <v>15</v>
      </c>
    </row>
    <row r="20" spans="2:6" ht="13.5" thickBot="1">
      <c r="B20" s="9" t="s">
        <v>12</v>
      </c>
      <c r="C20" s="53">
        <v>0</v>
      </c>
      <c r="D20" s="53">
        <v>18</v>
      </c>
      <c r="E20" s="54">
        <f>SUM(C20:D20)</f>
        <v>18</v>
      </c>
      <c r="F20" s="14">
        <v>18</v>
      </c>
    </row>
    <row r="21" spans="2:6" ht="13.5" thickBot="1">
      <c r="B21" s="9" t="s">
        <v>13</v>
      </c>
      <c r="C21" s="53">
        <v>45</v>
      </c>
      <c r="D21" s="53">
        <v>30</v>
      </c>
      <c r="E21" s="54">
        <f>SUM(C21:D21)</f>
        <v>75</v>
      </c>
      <c r="F21" s="14">
        <v>75</v>
      </c>
    </row>
    <row r="22" spans="2:6" ht="13.5" thickBot="1">
      <c r="B22" s="9" t="s">
        <v>14</v>
      </c>
      <c r="C22" s="53">
        <v>0</v>
      </c>
      <c r="D22" s="53">
        <v>31</v>
      </c>
      <c r="E22" s="54">
        <f>SUM(C22:D22)</f>
        <v>31</v>
      </c>
      <c r="F22" s="14">
        <v>31</v>
      </c>
    </row>
    <row r="23" spans="2:6" ht="13.5" thickBot="1">
      <c r="B23" s="55" t="s">
        <v>25</v>
      </c>
      <c r="C23" s="55">
        <f>SUM(C20:C22)</f>
        <v>45</v>
      </c>
      <c r="D23" s="55">
        <f>SUM(D20:D22)</f>
        <v>79</v>
      </c>
      <c r="E23" s="16"/>
      <c r="F23" s="16"/>
    </row>
    <row r="24" spans="2:6" ht="13.5" thickBot="1">
      <c r="B24" s="51" t="s">
        <v>21</v>
      </c>
      <c r="C24" s="15">
        <v>45</v>
      </c>
      <c r="D24" s="15">
        <v>79</v>
      </c>
      <c r="E24" s="16"/>
      <c r="F24" s="16"/>
    </row>
    <row r="26" spans="2:3" ht="12.75">
      <c r="B26" s="17" t="s">
        <v>26</v>
      </c>
      <c r="C26" s="17">
        <f>(C20*C14+D20*D14+C21*C15+D21*D15+C22*C16+D22*D16)</f>
        <v>1286</v>
      </c>
    </row>
    <row r="27" ht="12.75">
      <c r="C27">
        <f>SUMPRODUCT(C20:D22,C14:D16)</f>
        <v>1286</v>
      </c>
    </row>
  </sheetData>
  <mergeCells count="5">
    <mergeCell ref="E3:E4"/>
    <mergeCell ref="C7:C8"/>
    <mergeCell ref="D7:D8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20" sqref="F20"/>
    </sheetView>
  </sheetViews>
  <sheetFormatPr defaultColWidth="9.00390625" defaultRowHeight="12.75"/>
  <cols>
    <col min="1" max="1" width="39.625" style="0" customWidth="1"/>
    <col min="6" max="6" width="12.75390625" style="0" customWidth="1"/>
    <col min="7" max="7" width="12.00390625" style="0" customWidth="1"/>
  </cols>
  <sheetData>
    <row r="1" spans="1:7" ht="36.75" customHeight="1" thickBot="1">
      <c r="A1" s="33"/>
      <c r="B1" s="45" t="s">
        <v>27</v>
      </c>
      <c r="C1" s="46"/>
      <c r="D1" s="46"/>
      <c r="E1" s="47"/>
      <c r="F1" s="33" t="s">
        <v>28</v>
      </c>
      <c r="G1" s="48" t="s">
        <v>38</v>
      </c>
    </row>
    <row r="2" spans="1:7" ht="12.75">
      <c r="A2" s="34"/>
      <c r="B2" s="24" t="s">
        <v>29</v>
      </c>
      <c r="C2" s="24" t="s">
        <v>29</v>
      </c>
      <c r="D2" s="24" t="s">
        <v>29</v>
      </c>
      <c r="E2" s="24" t="s">
        <v>29</v>
      </c>
      <c r="F2" s="34"/>
      <c r="G2" s="49"/>
    </row>
    <row r="3" spans="1:7" ht="13.5" thickBot="1">
      <c r="A3" s="20"/>
      <c r="B3" s="24">
        <v>1</v>
      </c>
      <c r="C3" s="24">
        <v>2</v>
      </c>
      <c r="D3" s="24">
        <v>3</v>
      </c>
      <c r="E3" s="24">
        <v>4</v>
      </c>
      <c r="F3" s="20"/>
      <c r="G3" s="50"/>
    </row>
    <row r="4" spans="1:7" ht="13.5" thickBot="1">
      <c r="A4" s="21" t="s">
        <v>30</v>
      </c>
      <c r="B4" s="22">
        <v>2</v>
      </c>
      <c r="C4" s="22">
        <v>3</v>
      </c>
      <c r="D4" s="22">
        <v>7</v>
      </c>
      <c r="E4" s="23">
        <v>1</v>
      </c>
      <c r="F4" s="23">
        <v>1250</v>
      </c>
      <c r="G4" s="19">
        <f>SUMPRODUCT(B4:E4,$B$13:$E$13)</f>
        <v>1279.9999999455242</v>
      </c>
    </row>
    <row r="5" spans="1:7" ht="13.5" thickBot="1">
      <c r="A5" s="21" t="s">
        <v>31</v>
      </c>
      <c r="B5" s="18">
        <v>1</v>
      </c>
      <c r="C5" s="18">
        <v>0.7</v>
      </c>
      <c r="D5" s="18">
        <v>0</v>
      </c>
      <c r="E5" s="24">
        <v>2.3</v>
      </c>
      <c r="F5" s="24">
        <v>450</v>
      </c>
      <c r="G5" s="19">
        <f>SUMPRODUCT(B5:E5,$B$13:$E$13)</f>
        <v>505.599999987289</v>
      </c>
    </row>
    <row r="6" spans="1:7" ht="13.5" thickBot="1">
      <c r="A6" s="21" t="s">
        <v>32</v>
      </c>
      <c r="B6" s="18">
        <v>5</v>
      </c>
      <c r="C6" s="18">
        <v>2</v>
      </c>
      <c r="D6" s="18">
        <v>0.2</v>
      </c>
      <c r="E6" s="24">
        <v>1</v>
      </c>
      <c r="F6" s="24">
        <v>900</v>
      </c>
      <c r="G6" s="19">
        <f>SUMPRODUCT(B6:E6,$B$13:$E$13)</f>
        <v>2275.999999963683</v>
      </c>
    </row>
    <row r="7" spans="1:7" ht="13.5" thickBot="1">
      <c r="A7" s="21" t="s">
        <v>33</v>
      </c>
      <c r="B7" s="18">
        <v>0.6</v>
      </c>
      <c r="C7" s="18">
        <v>0.7</v>
      </c>
      <c r="D7" s="18">
        <v>0.5</v>
      </c>
      <c r="E7" s="24">
        <v>1</v>
      </c>
      <c r="F7" s="24">
        <v>350</v>
      </c>
      <c r="G7" s="19">
        <f>SUMPRODUCT(B7:E7,$B$13:$E$13)</f>
        <v>350.39999998728894</v>
      </c>
    </row>
    <row r="8" spans="1:7" ht="13.5" thickBot="1">
      <c r="A8" s="21" t="s">
        <v>34</v>
      </c>
      <c r="B8" s="25">
        <v>1.2</v>
      </c>
      <c r="C8" s="25">
        <v>0.8</v>
      </c>
      <c r="D8" s="25">
        <v>0.3</v>
      </c>
      <c r="E8" s="26">
        <v>0</v>
      </c>
      <c r="F8" s="26">
        <v>600</v>
      </c>
      <c r="G8" s="19">
        <f>SUMPRODUCT(B8:E8,$B$13:$E$13)</f>
        <v>599.9999999854731</v>
      </c>
    </row>
    <row r="9" spans="1:7" ht="26.25" thickBot="1">
      <c r="A9" s="21" t="s">
        <v>35</v>
      </c>
      <c r="B9" s="26">
        <v>41</v>
      </c>
      <c r="C9" s="26">
        <v>35</v>
      </c>
      <c r="D9" s="26">
        <v>48</v>
      </c>
      <c r="E9" s="26">
        <v>42</v>
      </c>
      <c r="F9" s="26" t="s">
        <v>36</v>
      </c>
      <c r="G9" s="19"/>
    </row>
    <row r="13" spans="1:5" ht="12.75">
      <c r="A13" s="42" t="s">
        <v>39</v>
      </c>
      <c r="B13" s="44">
        <v>388</v>
      </c>
      <c r="C13" s="44">
        <v>167.9999999818414</v>
      </c>
      <c r="D13" s="44">
        <v>0</v>
      </c>
      <c r="E13" s="44">
        <v>0</v>
      </c>
    </row>
    <row r="16" spans="1:2" ht="12.75">
      <c r="A16" s="43" t="s">
        <v>37</v>
      </c>
      <c r="B16" s="43">
        <f>SUMPRODUCT(B9:E9,B13:E13)</f>
        <v>21787.99999936445</v>
      </c>
    </row>
  </sheetData>
  <mergeCells count="4">
    <mergeCell ref="A1:A3"/>
    <mergeCell ref="B1:E1"/>
    <mergeCell ref="F1:F3"/>
    <mergeCell ref="G1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D27" sqref="D27"/>
    </sheetView>
  </sheetViews>
  <sheetFormatPr defaultColWidth="9.00390625" defaultRowHeight="12.75"/>
  <cols>
    <col min="2" max="2" width="11.75390625" style="0" customWidth="1"/>
    <col min="3" max="3" width="15.00390625" style="0" customWidth="1"/>
    <col min="4" max="4" width="14.25390625" style="0" customWidth="1"/>
    <col min="7" max="7" width="12.25390625" style="0" customWidth="1"/>
  </cols>
  <sheetData>
    <row r="1" spans="1:7" ht="54">
      <c r="A1" s="38" t="s">
        <v>40</v>
      </c>
      <c r="B1" s="38" t="s">
        <v>41</v>
      </c>
      <c r="C1" s="38" t="s">
        <v>42</v>
      </c>
      <c r="D1" s="36" t="s">
        <v>50</v>
      </c>
      <c r="E1" s="27"/>
      <c r="F1" s="36" t="s">
        <v>51</v>
      </c>
      <c r="G1" s="36" t="s">
        <v>52</v>
      </c>
    </row>
    <row r="2" spans="1:7" ht="12.75">
      <c r="A2" s="39" t="s">
        <v>43</v>
      </c>
      <c r="B2" s="40">
        <v>1</v>
      </c>
      <c r="C2" s="40">
        <v>20</v>
      </c>
      <c r="D2" s="36">
        <f>G2+G7</f>
        <v>40</v>
      </c>
      <c r="F2" s="35" t="s">
        <v>53</v>
      </c>
      <c r="G2" s="36">
        <v>25</v>
      </c>
    </row>
    <row r="3" spans="1:7" ht="12.75">
      <c r="A3" s="39" t="s">
        <v>44</v>
      </c>
      <c r="B3" s="40">
        <v>2</v>
      </c>
      <c r="C3" s="40">
        <v>50</v>
      </c>
      <c r="D3" s="36">
        <f>G2+G3</f>
        <v>50</v>
      </c>
      <c r="F3" s="35" t="s">
        <v>54</v>
      </c>
      <c r="G3" s="36">
        <v>25</v>
      </c>
    </row>
    <row r="4" spans="1:7" ht="12.75">
      <c r="A4" s="41" t="s">
        <v>45</v>
      </c>
      <c r="B4" s="40">
        <v>3</v>
      </c>
      <c r="C4" s="40">
        <v>80</v>
      </c>
      <c r="D4" s="36">
        <f>G3+G4</f>
        <v>80</v>
      </c>
      <c r="F4" s="37" t="s">
        <v>55</v>
      </c>
      <c r="G4" s="36">
        <v>55</v>
      </c>
    </row>
    <row r="5" spans="1:7" ht="12.75">
      <c r="A5" s="40" t="s">
        <v>46</v>
      </c>
      <c r="B5" s="40">
        <v>4</v>
      </c>
      <c r="C5" s="40">
        <v>100</v>
      </c>
      <c r="D5" s="36">
        <f>G4+G5</f>
        <v>100</v>
      </c>
      <c r="F5" s="36" t="s">
        <v>56</v>
      </c>
      <c r="G5" s="36">
        <v>45</v>
      </c>
    </row>
    <row r="6" spans="1:7" ht="12.75">
      <c r="A6" s="40" t="s">
        <v>47</v>
      </c>
      <c r="B6" s="40">
        <v>5</v>
      </c>
      <c r="C6" s="40">
        <v>40</v>
      </c>
      <c r="D6" s="36">
        <f>G5+G6</f>
        <v>60</v>
      </c>
      <c r="F6" s="36" t="s">
        <v>57</v>
      </c>
      <c r="G6" s="36">
        <v>15</v>
      </c>
    </row>
    <row r="7" spans="1:7" ht="12.75">
      <c r="A7" s="39" t="s">
        <v>49</v>
      </c>
      <c r="B7" s="40">
        <v>6</v>
      </c>
      <c r="C7" s="40">
        <v>30</v>
      </c>
      <c r="D7" s="36">
        <f>G6+G7</f>
        <v>30</v>
      </c>
      <c r="F7" s="35" t="s">
        <v>48</v>
      </c>
      <c r="G7" s="36">
        <v>15</v>
      </c>
    </row>
    <row r="8" ht="12.75">
      <c r="G8" s="2">
        <f>SUM(G2:G7)</f>
        <v>180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2010-04-03T12:26:59Z</dcterms:created>
  <dcterms:modified xsi:type="dcterms:W3CDTF">2010-04-03T14:55:08Z</dcterms:modified>
  <cp:category/>
  <cp:version/>
  <cp:contentType/>
  <cp:contentStatus/>
</cp:coreProperties>
</file>